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25"/>
  </bookViews>
  <sheets>
    <sheet name="挂网清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<sst xmlns="http://schemas.openxmlformats.org/spreadsheetml/2006/main" count="76" uniqueCount="59">
  <si>
    <t>G15沈海高速公路福安服务区提升改造三通一平工程量清单</t>
  </si>
  <si>
    <t/>
  </si>
  <si>
    <t>工程名称：G15沈海高速公路福安服务区提升改造工程-三通一平 场地平整</t>
  </si>
  <si>
    <t>第1页 共1页</t>
  </si>
  <si>
    <t>序号</t>
  </si>
  <si>
    <t>项目编码</t>
  </si>
  <si>
    <t>项目名称</t>
  </si>
  <si>
    <t>项目特征描述</t>
  </si>
  <si>
    <t>计量单位</t>
  </si>
  <si>
    <t>工程量</t>
  </si>
  <si>
    <t>金    额(元)</t>
  </si>
  <si>
    <t>备注</t>
  </si>
  <si>
    <t>控制综合单价（不含税）</t>
  </si>
  <si>
    <t>控制价合价（不含税）</t>
  </si>
  <si>
    <t>1</t>
  </si>
  <si>
    <t>010101002001</t>
  </si>
  <si>
    <t>挖一般土方</t>
  </si>
  <si>
    <t>(1)清除表土（挡墙处）
(2)三类土
(3)2m以内</t>
  </si>
  <si>
    <t>m3</t>
  </si>
  <si>
    <t>2</t>
  </si>
  <si>
    <t>010103002001</t>
  </si>
  <si>
    <t>余方弃置</t>
  </si>
  <si>
    <t>(1)土方
(2)15km</t>
  </si>
  <si>
    <t>3</t>
  </si>
  <si>
    <t>050101007001</t>
  </si>
  <si>
    <t>清除地被植物</t>
  </si>
  <si>
    <t>(1)拆除现状绿化</t>
  </si>
  <si>
    <t>m2</t>
  </si>
  <si>
    <t>4</t>
  </si>
  <si>
    <t>010103002003</t>
  </si>
  <si>
    <t>(1)拆除现状绿化
(2)15km</t>
  </si>
  <si>
    <t>5</t>
  </si>
  <si>
    <t>011602002001</t>
  </si>
  <si>
    <t>钢筋混凝土构件拆除</t>
  </si>
  <si>
    <t>(1)挖除水泥混凝土路面</t>
  </si>
  <si>
    <t>6</t>
  </si>
  <si>
    <t>011602002002</t>
  </si>
  <si>
    <t>(1)拆除旧围墙、护坡、水沟、路沿石</t>
  </si>
  <si>
    <t>7</t>
  </si>
  <si>
    <t>010103002002</t>
  </si>
  <si>
    <t>(1)石渣
(2)15km
(3)石渣装车并外运</t>
  </si>
  <si>
    <t>8</t>
  </si>
  <si>
    <t>010103001002</t>
  </si>
  <si>
    <t>回填方</t>
  </si>
  <si>
    <t>(1)按设计要求
(2)素土
(3)按设计要求
(4)外购、15km</t>
  </si>
  <si>
    <t>分部小计</t>
  </si>
  <si>
    <t>二、措施项目费</t>
  </si>
  <si>
    <t>项</t>
  </si>
  <si>
    <t>二、其他项目费</t>
  </si>
  <si>
    <t>三、安全生产费</t>
  </si>
  <si>
    <t>固定费用，不可竞争</t>
  </si>
  <si>
    <t>四、人员工资</t>
  </si>
  <si>
    <t>现场负责人</t>
  </si>
  <si>
    <t>不含税单价8000元/（人*月），数量暂定1人，1个月，且此项为固定项，不参与竞争性报价</t>
  </si>
  <si>
    <t>安全员</t>
  </si>
  <si>
    <t>安全员按照不含税单价7500元/（人*月），数量暂定1人，1个月，且此项为固定项，不参与竞争性报价</t>
  </si>
  <si>
    <t>五、不含税总价</t>
  </si>
  <si>
    <t>六、税金（税率9%）</t>
  </si>
  <si>
    <t>含税总价（五+六）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</si>
</sst>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0.00_ "/>
  </numFmts>
  <fonts count="24">
    <font>
      <sz val="11"/>
      <color theme="1"/>
      <name val="Calibri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4" applyNumberFormat="0" applyAlignment="0" applyProtection="0">
      <alignment vertical="center"/>
    </xf>
    <xf numFmtId="0" fontId="14" fillId="4" borderId="15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49"/>
    <xf numFmtId="0" fontId="1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center" vertical="center" wrapText="1"/>
    </xf>
    <xf numFmtId="0" fontId="2" fillId="0" borderId="0" xfId="49" applyNumberFormat="1" applyFont="1" applyBorder="1" applyAlignment="1">
      <alignment horizontal="left" vertical="center" wrapText="1"/>
    </xf>
    <xf numFmtId="0" fontId="2" fillId="0" borderId="1" xfId="49" applyNumberFormat="1" applyFont="1" applyBorder="1" applyAlignment="1">
      <alignment horizontal="center" vertical="center" wrapText="1"/>
    </xf>
    <xf numFmtId="0" fontId="2" fillId="0" borderId="2" xfId="49" applyNumberFormat="1" applyFont="1" applyBorder="1" applyAlignment="1">
      <alignment horizontal="center" vertical="center" wrapText="1"/>
    </xf>
    <xf numFmtId="0" fontId="2" fillId="0" borderId="3" xfId="49" applyNumberFormat="1" applyFont="1" applyBorder="1" applyAlignment="1">
      <alignment horizontal="center" vertical="center" wrapText="1"/>
    </xf>
    <xf numFmtId="0" fontId="2" fillId="0" borderId="4" xfId="49" applyNumberFormat="1" applyFont="1" applyBorder="1" applyAlignment="1">
      <alignment horizontal="center" vertical="center" wrapText="1"/>
    </xf>
    <xf numFmtId="0" fontId="2" fillId="0" borderId="5" xfId="49" applyNumberFormat="1" applyFont="1" applyBorder="1" applyAlignment="1">
      <alignment horizontal="center" vertical="center" wrapText="1"/>
    </xf>
    <xf numFmtId="0" fontId="2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3" fillId="0" borderId="8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left" vertical="center" wrapText="1"/>
    </xf>
    <xf numFmtId="0" fontId="2" fillId="0" borderId="7" xfId="49" applyNumberFormat="1" applyFont="1" applyBorder="1" applyAlignment="1">
      <alignment horizontal="center" vertical="center" wrapText="1"/>
    </xf>
    <xf numFmtId="0" fontId="2" fillId="0" borderId="10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176" fontId="3" fillId="0" borderId="9" xfId="49" applyNumberFormat="1" applyFont="1" applyBorder="1" applyAlignment="1">
      <alignment horizontal="right" vertical="center" wrapText="1" shrinkToFit="1"/>
    </xf>
    <xf numFmtId="2" fontId="3" fillId="0" borderId="7" xfId="49" applyNumberFormat="1" applyFont="1" applyBorder="1" applyAlignment="1">
      <alignment horizontal="right" vertical="center" wrapText="1" shrinkToFit="1"/>
    </xf>
    <xf numFmtId="0" fontId="3" fillId="0" borderId="9" xfId="49" applyFont="1" applyBorder="1" applyAlignment="1">
      <alignment horizontal="right" vertical="center" wrapText="1" shrinkToFit="1"/>
    </xf>
    <xf numFmtId="0" fontId="3" fillId="0" borderId="7" xfId="49" applyFont="1" applyBorder="1" applyAlignment="1">
      <alignment horizontal="right" vertical="center" wrapText="1" shrinkToFit="1"/>
    </xf>
    <xf numFmtId="177" fontId="2" fillId="0" borderId="10" xfId="49" applyNumberFormat="1" applyFont="1" applyBorder="1" applyAlignment="1">
      <alignment horizontal="center" vertical="center" wrapText="1"/>
    </xf>
    <xf numFmtId="0" fontId="2" fillId="0" borderId="9" xfId="49" applyNumberFormat="1" applyFont="1" applyBorder="1" applyAlignment="1">
      <alignment horizontal="center" vertical="center" wrapText="1"/>
    </xf>
    <xf numFmtId="0" fontId="2" fillId="0" borderId="8" xfId="49" applyNumberFormat="1" applyFont="1" applyBorder="1" applyAlignment="1">
      <alignment horizontal="center" vertical="center" wrapText="1"/>
    </xf>
    <xf numFmtId="2" fontId="3" fillId="0" borderId="8" xfId="49" applyNumberFormat="1" applyFont="1" applyBorder="1" applyAlignment="1">
      <alignment horizontal="right" vertical="center" wrapText="1" shrinkToFit="1"/>
    </xf>
    <xf numFmtId="0" fontId="3" fillId="0" borderId="8" xfId="49" applyFont="1" applyBorder="1" applyAlignment="1">
      <alignment horizontal="right" vertical="center" wrapText="1" shrinkToFit="1"/>
    </xf>
    <xf numFmtId="177" fontId="2" fillId="0" borderId="8" xfId="49" applyNumberFormat="1" applyFont="1" applyBorder="1" applyAlignment="1">
      <alignment horizontal="center" vertical="center" wrapText="1"/>
    </xf>
    <xf numFmtId="0" fontId="3" fillId="0" borderId="9" xfId="49" applyFont="1" applyFill="1" applyBorder="1" applyAlignment="1">
      <alignment horizontal="center" vertical="center" wrapText="1" shrinkToFit="1"/>
    </xf>
    <xf numFmtId="2" fontId="3" fillId="0" borderId="9" xfId="49" applyNumberFormat="1" applyFont="1" applyFill="1" applyBorder="1" applyAlignment="1">
      <alignment horizontal="center" vertical="center" wrapText="1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3"/>
  <sheetViews>
    <sheetView tabSelected="1" zoomScale="85" zoomScaleNormal="85" workbookViewId="0">
      <selection activeCell="N19" sqref="N19"/>
    </sheetView>
  </sheetViews>
  <sheetFormatPr defaultColWidth="9.81666666666667" defaultRowHeight="14.25"/>
  <cols>
    <col min="1" max="1" width="5.01666666666667" customWidth="1"/>
    <col min="2" max="2" width="1.35833333333333" customWidth="1"/>
    <col min="3" max="3" width="12.2083333333333" customWidth="1"/>
    <col min="4" max="4" width="20.6166666666667" customWidth="1"/>
    <col min="5" max="5" width="17.0916666666667" customWidth="1"/>
    <col min="6" max="6" width="5.84166666666667" customWidth="1"/>
    <col min="7" max="7" width="8.68333333333333" customWidth="1"/>
    <col min="8" max="8" width="6.65" customWidth="1"/>
    <col min="9" max="9" width="5.025" customWidth="1"/>
    <col min="10" max="10" width="13.475" customWidth="1"/>
    <col min="11" max="11" width="12.5083333333333" customWidth="1"/>
  </cols>
  <sheetData>
    <row r="1" ht="27.9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17.05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7.05" customHeight="1" spans="1:11">
      <c r="A3" s="3" t="s">
        <v>2</v>
      </c>
      <c r="B3" s="3"/>
      <c r="C3" s="3"/>
      <c r="D3" s="3"/>
      <c r="E3" s="3"/>
      <c r="F3" s="3"/>
      <c r="G3" s="3"/>
      <c r="H3" s="3"/>
      <c r="I3" s="2" t="s">
        <v>3</v>
      </c>
      <c r="J3" s="2"/>
      <c r="K3" s="2"/>
    </row>
    <row r="4" ht="17.05" customHeight="1" spans="1:11">
      <c r="A4" s="4" t="s">
        <v>4</v>
      </c>
      <c r="B4" s="5"/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3" t="s">
        <v>10</v>
      </c>
      <c r="I4" s="14"/>
      <c r="J4" s="14"/>
      <c r="K4" s="21" t="s">
        <v>11</v>
      </c>
    </row>
    <row r="5" ht="41" customHeight="1" spans="1:11">
      <c r="A5" s="7"/>
      <c r="B5" s="8"/>
      <c r="C5" s="9"/>
      <c r="D5" s="9"/>
      <c r="E5" s="9"/>
      <c r="F5" s="9"/>
      <c r="G5" s="9"/>
      <c r="H5" s="13" t="s">
        <v>12</v>
      </c>
      <c r="I5" s="22"/>
      <c r="J5" s="14" t="s">
        <v>13</v>
      </c>
      <c r="K5" s="21"/>
    </row>
    <row r="6" ht="51.15" customHeight="1" spans="1:11">
      <c r="A6" s="10" t="s">
        <v>14</v>
      </c>
      <c r="B6" s="11"/>
      <c r="C6" s="12" t="s">
        <v>15</v>
      </c>
      <c r="D6" s="12" t="s">
        <v>16</v>
      </c>
      <c r="E6" s="12" t="s">
        <v>17</v>
      </c>
      <c r="F6" s="15" t="s">
        <v>18</v>
      </c>
      <c r="G6" s="16">
        <v>3600</v>
      </c>
      <c r="H6" s="17">
        <v>4.13</v>
      </c>
      <c r="I6" s="23"/>
      <c r="J6" s="23">
        <f t="shared" ref="J6:J13" si="0">ROUND(G6*H6,2)</f>
        <v>14868</v>
      </c>
      <c r="K6" s="23"/>
    </row>
    <row r="7" ht="27.9" customHeight="1" spans="1:11">
      <c r="A7" s="10" t="s">
        <v>19</v>
      </c>
      <c r="B7" s="11"/>
      <c r="C7" s="12" t="s">
        <v>20</v>
      </c>
      <c r="D7" s="12" t="s">
        <v>21</v>
      </c>
      <c r="E7" s="12" t="s">
        <v>22</v>
      </c>
      <c r="F7" s="15" t="s">
        <v>18</v>
      </c>
      <c r="G7" s="18"/>
      <c r="H7" s="19"/>
      <c r="I7" s="24"/>
      <c r="J7" s="24"/>
      <c r="K7" s="24"/>
    </row>
    <row r="8" ht="20.15" customHeight="1" spans="1:11">
      <c r="A8" s="10" t="s">
        <v>23</v>
      </c>
      <c r="B8" s="11"/>
      <c r="C8" s="12" t="s">
        <v>24</v>
      </c>
      <c r="D8" s="12" t="s">
        <v>25</v>
      </c>
      <c r="E8" s="12" t="s">
        <v>26</v>
      </c>
      <c r="F8" s="15" t="s">
        <v>27</v>
      </c>
      <c r="G8" s="16">
        <v>3006</v>
      </c>
      <c r="H8" s="17">
        <v>4.9</v>
      </c>
      <c r="I8" s="23"/>
      <c r="J8" s="23">
        <f t="shared" si="0"/>
        <v>14729.4</v>
      </c>
      <c r="K8" s="23"/>
    </row>
    <row r="9" ht="27.9" customHeight="1" spans="1:11">
      <c r="A9" s="10" t="s">
        <v>28</v>
      </c>
      <c r="B9" s="11"/>
      <c r="C9" s="12" t="s">
        <v>29</v>
      </c>
      <c r="D9" s="12" t="s">
        <v>21</v>
      </c>
      <c r="E9" s="12" t="s">
        <v>30</v>
      </c>
      <c r="F9" s="15" t="s">
        <v>18</v>
      </c>
      <c r="G9" s="16">
        <v>1503</v>
      </c>
      <c r="H9" s="17">
        <v>25.69</v>
      </c>
      <c r="I9" s="23"/>
      <c r="J9" s="23">
        <f t="shared" si="0"/>
        <v>38612.07</v>
      </c>
      <c r="K9" s="23"/>
    </row>
    <row r="10" ht="27.9" customHeight="1" spans="1:11">
      <c r="A10" s="10" t="s">
        <v>31</v>
      </c>
      <c r="B10" s="11"/>
      <c r="C10" s="12" t="s">
        <v>32</v>
      </c>
      <c r="D10" s="12" t="s">
        <v>33</v>
      </c>
      <c r="E10" s="12" t="s">
        <v>34</v>
      </c>
      <c r="F10" s="15" t="s">
        <v>18</v>
      </c>
      <c r="G10" s="16">
        <v>1820</v>
      </c>
      <c r="H10" s="17">
        <v>6.48</v>
      </c>
      <c r="I10" s="23"/>
      <c r="J10" s="23">
        <f t="shared" si="0"/>
        <v>11793.6</v>
      </c>
      <c r="K10" s="23"/>
    </row>
    <row r="11" ht="27.9" customHeight="1" spans="1:11">
      <c r="A11" s="10" t="s">
        <v>35</v>
      </c>
      <c r="B11" s="11"/>
      <c r="C11" s="12" t="s">
        <v>36</v>
      </c>
      <c r="D11" s="12" t="s">
        <v>33</v>
      </c>
      <c r="E11" s="12" t="s">
        <v>37</v>
      </c>
      <c r="F11" s="15" t="s">
        <v>18</v>
      </c>
      <c r="G11" s="16">
        <v>390.65</v>
      </c>
      <c r="H11" s="17">
        <v>6.48</v>
      </c>
      <c r="I11" s="23"/>
      <c r="J11" s="23">
        <f t="shared" si="0"/>
        <v>2531.41</v>
      </c>
      <c r="K11" s="23"/>
    </row>
    <row r="12" ht="39.55" customHeight="1" spans="1:11">
      <c r="A12" s="10" t="s">
        <v>38</v>
      </c>
      <c r="B12" s="11"/>
      <c r="C12" s="12" t="s">
        <v>39</v>
      </c>
      <c r="D12" s="12" t="s">
        <v>21</v>
      </c>
      <c r="E12" s="12" t="s">
        <v>40</v>
      </c>
      <c r="F12" s="15" t="s">
        <v>18</v>
      </c>
      <c r="G12" s="16">
        <v>2210.65</v>
      </c>
      <c r="H12" s="17">
        <v>41.3</v>
      </c>
      <c r="I12" s="23"/>
      <c r="J12" s="23">
        <f t="shared" si="0"/>
        <v>91299.85</v>
      </c>
      <c r="K12" s="23"/>
    </row>
    <row r="13" ht="51.15" customHeight="1" spans="1:11">
      <c r="A13" s="10" t="s">
        <v>41</v>
      </c>
      <c r="B13" s="11"/>
      <c r="C13" s="12" t="s">
        <v>42</v>
      </c>
      <c r="D13" s="12" t="s">
        <v>43</v>
      </c>
      <c r="E13" s="12" t="s">
        <v>44</v>
      </c>
      <c r="F13" s="15" t="s">
        <v>18</v>
      </c>
      <c r="G13" s="16">
        <v>27900</v>
      </c>
      <c r="H13" s="17">
        <v>27.98143</v>
      </c>
      <c r="I13" s="23"/>
      <c r="J13" s="23">
        <f t="shared" si="0"/>
        <v>780681.9</v>
      </c>
      <c r="K13" s="23"/>
    </row>
    <row r="14" ht="20.15" customHeight="1" spans="1:11">
      <c r="A14" s="10" t="s">
        <v>1</v>
      </c>
      <c r="B14" s="11"/>
      <c r="C14" s="12" t="s">
        <v>1</v>
      </c>
      <c r="D14" s="12" t="s">
        <v>45</v>
      </c>
      <c r="E14" s="12" t="s">
        <v>1</v>
      </c>
      <c r="F14" s="15" t="s">
        <v>1</v>
      </c>
      <c r="G14" s="16"/>
      <c r="H14" s="19"/>
      <c r="I14" s="24"/>
      <c r="J14" s="24">
        <f>SUM(J6:J13)</f>
        <v>954516.23</v>
      </c>
      <c r="K14" s="24"/>
    </row>
    <row r="15" ht="41" customHeight="1" spans="1:11">
      <c r="A15" s="13" t="s">
        <v>46</v>
      </c>
      <c r="B15" s="14"/>
      <c r="C15" s="14"/>
      <c r="D15" s="14"/>
      <c r="E15" s="14"/>
      <c r="F15" s="15" t="s">
        <v>47</v>
      </c>
      <c r="G15" s="16">
        <v>1</v>
      </c>
      <c r="H15" s="14">
        <v>15609.17</v>
      </c>
      <c r="I15" s="22"/>
      <c r="J15" s="22">
        <v>15609.17</v>
      </c>
      <c r="K15" s="22"/>
    </row>
    <row r="16" ht="41" customHeight="1" spans="1:11">
      <c r="A16" s="13" t="s">
        <v>48</v>
      </c>
      <c r="B16" s="14"/>
      <c r="C16" s="14"/>
      <c r="D16" s="14"/>
      <c r="E16" s="14"/>
      <c r="F16" s="15" t="s">
        <v>47</v>
      </c>
      <c r="G16" s="16">
        <v>0</v>
      </c>
      <c r="H16" s="14">
        <v>0</v>
      </c>
      <c r="I16" s="22"/>
      <c r="J16" s="22"/>
      <c r="K16" s="22"/>
    </row>
    <row r="17" ht="41" customHeight="1" spans="1:11">
      <c r="A17" s="13" t="s">
        <v>49</v>
      </c>
      <c r="B17" s="14"/>
      <c r="C17" s="14"/>
      <c r="D17" s="14"/>
      <c r="E17" s="14"/>
      <c r="F17" s="15" t="s">
        <v>47</v>
      </c>
      <c r="G17" s="16">
        <v>1</v>
      </c>
      <c r="H17" s="20">
        <v>30275.23</v>
      </c>
      <c r="I17" s="25"/>
      <c r="J17" s="22">
        <v>30275.23</v>
      </c>
      <c r="K17" s="26" t="s">
        <v>50</v>
      </c>
    </row>
    <row r="18" ht="41" customHeight="1" spans="1:11">
      <c r="A18" s="13" t="s">
        <v>51</v>
      </c>
      <c r="B18" s="14"/>
      <c r="C18" s="14"/>
      <c r="D18" s="14"/>
      <c r="E18" s="14"/>
      <c r="F18" s="15"/>
      <c r="G18" s="16"/>
      <c r="H18" s="14"/>
      <c r="I18" s="22"/>
      <c r="J18" s="22"/>
      <c r="K18" s="22"/>
    </row>
    <row r="19" ht="70" customHeight="1" spans="1:11">
      <c r="A19" s="13" t="s">
        <v>52</v>
      </c>
      <c r="B19" s="14"/>
      <c r="C19" s="14"/>
      <c r="D19" s="14"/>
      <c r="E19" s="14"/>
      <c r="F19" s="15" t="s">
        <v>47</v>
      </c>
      <c r="G19" s="16">
        <v>1</v>
      </c>
      <c r="H19" s="14">
        <v>8000</v>
      </c>
      <c r="I19" s="22"/>
      <c r="J19" s="22">
        <v>8000</v>
      </c>
      <c r="K19" s="27" t="s">
        <v>53</v>
      </c>
    </row>
    <row r="20" ht="77" customHeight="1" spans="1:11">
      <c r="A20" s="13" t="s">
        <v>54</v>
      </c>
      <c r="B20" s="14"/>
      <c r="C20" s="14"/>
      <c r="D20" s="14"/>
      <c r="E20" s="14"/>
      <c r="F20" s="15" t="s">
        <v>47</v>
      </c>
      <c r="G20" s="16">
        <v>1</v>
      </c>
      <c r="H20" s="14">
        <v>7500</v>
      </c>
      <c r="I20" s="22"/>
      <c r="J20" s="22">
        <v>7500</v>
      </c>
      <c r="K20" s="27" t="s">
        <v>55</v>
      </c>
    </row>
    <row r="21" ht="41" customHeight="1" spans="1:11">
      <c r="A21" s="13" t="s">
        <v>56</v>
      </c>
      <c r="B21" s="14"/>
      <c r="C21" s="14"/>
      <c r="D21" s="14"/>
      <c r="E21" s="14"/>
      <c r="F21" s="15"/>
      <c r="G21" s="16"/>
      <c r="H21" s="14"/>
      <c r="I21" s="22"/>
      <c r="J21" s="22">
        <f>SUM(J14:J20)</f>
        <v>1015900.63</v>
      </c>
      <c r="K21" s="22"/>
    </row>
    <row r="22" ht="41" customHeight="1" spans="1:11">
      <c r="A22" s="13" t="s">
        <v>57</v>
      </c>
      <c r="B22" s="14"/>
      <c r="C22" s="14"/>
      <c r="D22" s="14"/>
      <c r="E22" s="14"/>
      <c r="F22" s="15"/>
      <c r="G22" s="16"/>
      <c r="H22" s="14"/>
      <c r="I22" s="22"/>
      <c r="J22" s="22">
        <f>ROUND(J21*0.09,2)</f>
        <v>91431.06</v>
      </c>
      <c r="K22" s="22"/>
    </row>
    <row r="23" ht="34" customHeight="1" spans="1:11">
      <c r="A23" s="13" t="s">
        <v>58</v>
      </c>
      <c r="B23" s="14"/>
      <c r="C23" s="14"/>
      <c r="D23" s="14"/>
      <c r="E23" s="14"/>
      <c r="F23" s="15"/>
      <c r="G23" s="16"/>
      <c r="H23" s="14"/>
      <c r="I23" s="22"/>
      <c r="J23" s="22">
        <f>ROUND(J21+J22,0)</f>
        <v>1107332</v>
      </c>
      <c r="K23" s="22"/>
    </row>
  </sheetData>
  <mergeCells count="49">
    <mergeCell ref="A1:J1"/>
    <mergeCell ref="A2:J2"/>
    <mergeCell ref="A3:H3"/>
    <mergeCell ref="I3:J3"/>
    <mergeCell ref="H4:J4"/>
    <mergeCell ref="H5:I5"/>
    <mergeCell ref="A6:B6"/>
    <mergeCell ref="H6:I6"/>
    <mergeCell ref="A7:B7"/>
    <mergeCell ref="H7:I7"/>
    <mergeCell ref="A8:B8"/>
    <mergeCell ref="H8:I8"/>
    <mergeCell ref="A9:B9"/>
    <mergeCell ref="H9:I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E15"/>
    <mergeCell ref="H15:I15"/>
    <mergeCell ref="A16:E16"/>
    <mergeCell ref="H16:I16"/>
    <mergeCell ref="A17:E17"/>
    <mergeCell ref="H17:I17"/>
    <mergeCell ref="A18:E18"/>
    <mergeCell ref="H18:I18"/>
    <mergeCell ref="A19:E19"/>
    <mergeCell ref="H19:I19"/>
    <mergeCell ref="A20:E20"/>
    <mergeCell ref="H20:I20"/>
    <mergeCell ref="A21:E21"/>
    <mergeCell ref="H21:I21"/>
    <mergeCell ref="A22:E22"/>
    <mergeCell ref="H22:I22"/>
    <mergeCell ref="A23:E23"/>
    <mergeCell ref="H23:I23"/>
    <mergeCell ref="C4:C5"/>
    <mergeCell ref="D4:D5"/>
    <mergeCell ref="E4:E5"/>
    <mergeCell ref="F4:F5"/>
    <mergeCell ref="G4:G5"/>
    <mergeCell ref="K4:K5"/>
    <mergeCell ref="A4:B5"/>
  </mergeCells>
  <pageMargins left="0.590551181102362" right="0" top="0.393700787401575" bottom="0" header="0" footer="0"/>
  <pageSetup paperSize="9" scale="78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挂网清单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2025-09-24T01:51:00Z</dcterms:created>
  <dcterms:modified xsi:type="dcterms:W3CDTF">2025-09-25T10:58:42Z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7E5E1254626F1B5CE2AFD468A34EA22A_43</vt:lpwstr>
  </property>
  <property fmtid="{D5CDD505-2E9C-101B-9397-08002B2CF9AE}" pid="3" name="KSOProductBuildVer">
    <vt:lpwstr>2052-12.8.2.1119</vt:lpwstr>
  </property>
</Properties>
</file>